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15" windowWidth="21000" windowHeight="8970"/>
  </bookViews>
  <sheets>
    <sheet name="BALANCE SHEET" sheetId="5" r:id="rId1"/>
    <sheet name="Income Statement" sheetId="4" r:id="rId2"/>
    <sheet name="CASH FLOW" sheetId="7" r:id="rId3"/>
  </sheets>
  <calcPr calcId="144525"/>
</workbook>
</file>

<file path=xl/calcChain.xml><?xml version="1.0" encoding="utf-8"?>
<calcChain xmlns="http://schemas.openxmlformats.org/spreadsheetml/2006/main">
  <c r="D35" i="7" l="1"/>
  <c r="D32" i="7"/>
  <c r="D31" i="7"/>
  <c r="D23" i="7"/>
  <c r="D14" i="7"/>
  <c r="D23" i="4"/>
  <c r="D20" i="4"/>
  <c r="D19" i="4"/>
  <c r="D16" i="4"/>
  <c r="D9" i="4"/>
  <c r="D7" i="4"/>
  <c r="E124" i="5"/>
  <c r="E72" i="5"/>
  <c r="D72" i="5"/>
  <c r="D124" i="5"/>
  <c r="E104" i="5"/>
  <c r="E103" i="5" s="1"/>
  <c r="E102" i="5" s="1"/>
  <c r="D103" i="5"/>
  <c r="E116" i="5"/>
  <c r="D104" i="5"/>
  <c r="E88" i="5"/>
  <c r="D88" i="5"/>
  <c r="E73" i="5"/>
  <c r="D73" i="5"/>
  <c r="E70" i="5"/>
  <c r="D64" i="5"/>
  <c r="E64" i="5"/>
  <c r="E33" i="5" s="1"/>
  <c r="D33" i="5"/>
  <c r="D70" i="5" s="1"/>
  <c r="E58" i="5"/>
  <c r="E55" i="5"/>
  <c r="E52" i="5"/>
  <c r="D52" i="5"/>
  <c r="E49" i="5"/>
  <c r="E43" i="5"/>
  <c r="E42" i="5" s="1"/>
  <c r="E27" i="5"/>
  <c r="D49" i="5"/>
  <c r="E34" i="5"/>
  <c r="D34" i="5"/>
  <c r="E24" i="5"/>
  <c r="E11" i="5"/>
  <c r="E8" i="5"/>
  <c r="E15" i="5"/>
  <c r="D24" i="5"/>
  <c r="E7" i="5" l="1"/>
  <c r="D116" i="5"/>
  <c r="D102" i="5" s="1"/>
  <c r="D58" i="5"/>
  <c r="D55" i="5"/>
  <c r="D43" i="5"/>
  <c r="D42" i="5" s="1"/>
  <c r="D27" i="5"/>
  <c r="D15" i="5"/>
  <c r="D8" i="5"/>
  <c r="E13" i="5"/>
  <c r="D13" i="5"/>
  <c r="D11" i="5" s="1"/>
  <c r="D7" i="5" l="1"/>
</calcChain>
</file>

<file path=xl/sharedStrings.xml><?xml version="1.0" encoding="utf-8"?>
<sst xmlns="http://schemas.openxmlformats.org/spreadsheetml/2006/main" count="365" uniqueCount="329">
  <si>
    <t>71</t>
  </si>
  <si>
    <t>20. Decrease in earning per share</t>
  </si>
  <si>
    <t>70</t>
  </si>
  <si>
    <t>19. Earning per share</t>
  </si>
  <si>
    <t>62</t>
  </si>
  <si>
    <t>18.2 Profit after tax of uncontrolled shareholders</t>
  </si>
  <si>
    <t>61</t>
  </si>
  <si>
    <t>18.1 Profit after tax of holding companies</t>
  </si>
  <si>
    <t>60</t>
  </si>
  <si>
    <t>18. Net profit (loss) after tax</t>
  </si>
  <si>
    <t>52</t>
  </si>
  <si>
    <t>17. Deferred income tax</t>
  </si>
  <si>
    <t>51</t>
  </si>
  <si>
    <t>16. Income tax payable</t>
  </si>
  <si>
    <t>50</t>
  </si>
  <si>
    <t>15. Accounting profit (loss) before tax</t>
  </si>
  <si>
    <t>40</t>
  </si>
  <si>
    <t>13. Profit (loss) from other activities</t>
  </si>
  <si>
    <t>32</t>
  </si>
  <si>
    <t>12. Other expenses</t>
  </si>
  <si>
    <t>31</t>
  </si>
  <si>
    <t>11. Other income</t>
  </si>
  <si>
    <t>30</t>
  </si>
  <si>
    <t>10. Operating profit (loss)</t>
  </si>
  <si>
    <t>26</t>
  </si>
  <si>
    <t>9. General and administration expenses</t>
  </si>
  <si>
    <t>25</t>
  </si>
  <si>
    <t>8. Selling expenses</t>
  </si>
  <si>
    <t>24</t>
  </si>
  <si>
    <t>8. Profit/Loss in joint-ventures</t>
  </si>
  <si>
    <t>23</t>
  </si>
  <si>
    <t>Interest expenses</t>
  </si>
  <si>
    <t>22</t>
  </si>
  <si>
    <t>7. Financial expenses</t>
  </si>
  <si>
    <t>21</t>
  </si>
  <si>
    <t>6. Financial income</t>
  </si>
  <si>
    <t>20</t>
  </si>
  <si>
    <t>5. Gross profit from sale of merchandise and services</t>
  </si>
  <si>
    <t>11</t>
  </si>
  <si>
    <t>4. Cost of goods sold</t>
  </si>
  <si>
    <t>10</t>
  </si>
  <si>
    <t>3. Net sales of merchandise and services</t>
  </si>
  <si>
    <t>02</t>
  </si>
  <si>
    <t>2. Deduction</t>
  </si>
  <si>
    <t>01</t>
  </si>
  <si>
    <t>1. Gross sales of merchandise and services</t>
  </si>
  <si>
    <t>TM_EN</t>
  </si>
  <si>
    <t>MCT_EN</t>
  </si>
  <si>
    <t>CT_EN</t>
  </si>
  <si>
    <t/>
  </si>
  <si>
    <t>440</t>
  </si>
  <si>
    <t>TOTAL RESOURCES</t>
  </si>
  <si>
    <t>432</t>
  </si>
  <si>
    <t>2. Government Sources Transferred to Fixed Assets</t>
  </si>
  <si>
    <t>431</t>
  </si>
  <si>
    <t>1. Government sources</t>
  </si>
  <si>
    <t>430</t>
  </si>
  <si>
    <t>II. Other resources and funds</t>
  </si>
  <si>
    <t>429</t>
  </si>
  <si>
    <t xml:space="preserve">13. Interest of uncontrolled shareholders </t>
  </si>
  <si>
    <t>422</t>
  </si>
  <si>
    <t>12. Basic Construction Capital</t>
  </si>
  <si>
    <t>421b</t>
  </si>
  <si>
    <t>- Undistributed profit after tax this period</t>
  </si>
  <si>
    <t>421a</t>
  </si>
  <si>
    <t xml:space="preserve">- Accumulated undistributed profit after tax at end of last period </t>
  </si>
  <si>
    <t>421</t>
  </si>
  <si>
    <t>11. Retained earnings</t>
  </si>
  <si>
    <t>420</t>
  </si>
  <si>
    <t>10. Other Funds belonging to Equity</t>
  </si>
  <si>
    <t>419</t>
  </si>
  <si>
    <t>9. Corporate restructuring fund</t>
  </si>
  <si>
    <t>418</t>
  </si>
  <si>
    <t>8. Investment &amp; Development Fund</t>
  </si>
  <si>
    <t>417</t>
  </si>
  <si>
    <t>7. Foreign exchange translation reserve</t>
  </si>
  <si>
    <t>416</t>
  </si>
  <si>
    <t>6. Revaluation differences on Assets</t>
  </si>
  <si>
    <t>415</t>
  </si>
  <si>
    <t>5. Treasury stock</t>
  </si>
  <si>
    <t>414</t>
  </si>
  <si>
    <t>4. Other capital</t>
  </si>
  <si>
    <t>413</t>
  </si>
  <si>
    <t>3. Conversion option to bonds</t>
  </si>
  <si>
    <t>412</t>
  </si>
  <si>
    <t>2. Paid-in capital</t>
  </si>
  <si>
    <t>411b</t>
  </si>
  <si>
    <t>- Preferred stock</t>
  </si>
  <si>
    <t>411a</t>
  </si>
  <si>
    <t>- Common stock with voting rights</t>
  </si>
  <si>
    <t>411</t>
  </si>
  <si>
    <t>1. Business capital</t>
  </si>
  <si>
    <t>410</t>
  </si>
  <si>
    <t>I. Owners' Equity</t>
  </si>
  <si>
    <t>400</t>
  </si>
  <si>
    <t>343</t>
  </si>
  <si>
    <t>13. Science and Technology Development Fund</t>
  </si>
  <si>
    <t>342</t>
  </si>
  <si>
    <t>12. Provision for long-term payables</t>
  </si>
  <si>
    <t>341</t>
  </si>
  <si>
    <t>11. Deferred income tax payables</t>
  </si>
  <si>
    <t>340</t>
  </si>
  <si>
    <t>10. Preferred stock</t>
  </si>
  <si>
    <t>339</t>
  </si>
  <si>
    <t>9. Convertible bonds</t>
  </si>
  <si>
    <t>338</t>
  </si>
  <si>
    <t>8. Long-term borrowings and loans from finance lease</t>
  </si>
  <si>
    <t>337</t>
  </si>
  <si>
    <t>7. Others Long-term payable</t>
  </si>
  <si>
    <t>336</t>
  </si>
  <si>
    <t>6. Long-term unrealized turnover</t>
  </si>
  <si>
    <t>335</t>
  </si>
  <si>
    <t>5. Long-term Internal Payables</t>
  </si>
  <si>
    <t>334</t>
  </si>
  <si>
    <t>4. Intercompany payables for business capital</t>
  </si>
  <si>
    <t>333</t>
  </si>
  <si>
    <t>3. Long-term accruals</t>
  </si>
  <si>
    <t>332</t>
  </si>
  <si>
    <t>2. Long-term advance payments from buyers</t>
  </si>
  <si>
    <t>331</t>
  </si>
  <si>
    <t>1. Long-term Accounts Payable</t>
  </si>
  <si>
    <t>330</t>
  </si>
  <si>
    <t>II. Long-term liabilities</t>
  </si>
  <si>
    <t>324</t>
  </si>
  <si>
    <t>14. Repos of Government bonds</t>
  </si>
  <si>
    <t>323</t>
  </si>
  <si>
    <t>13. Price stablizing fund</t>
  </si>
  <si>
    <t>322</t>
  </si>
  <si>
    <t>11. Bonus and welfare fund</t>
  </si>
  <si>
    <t>321</t>
  </si>
  <si>
    <t>10. Allowance for payables</t>
  </si>
  <si>
    <t>320</t>
  </si>
  <si>
    <t>10. Short-term borrowings and loans from finance lease</t>
  </si>
  <si>
    <t>319</t>
  </si>
  <si>
    <t xml:space="preserve">9. Others short-term payable </t>
  </si>
  <si>
    <t>318</t>
  </si>
  <si>
    <t>8. Short-term unrealized revenue</t>
  </si>
  <si>
    <t>317</t>
  </si>
  <si>
    <t>7. Payment Based on Stages of Construction Contract Schedules</t>
  </si>
  <si>
    <t>316</t>
  </si>
  <si>
    <t>6. Internal receivables</t>
  </si>
  <si>
    <t>315</t>
  </si>
  <si>
    <t>6. Accural Expenses/ Expense Payables</t>
  </si>
  <si>
    <t>314</t>
  </si>
  <si>
    <t>5. Employee Payables</t>
  </si>
  <si>
    <t>313</t>
  </si>
  <si>
    <t>4. Tax Payables &amp; Payables to Government</t>
  </si>
  <si>
    <t>312</t>
  </si>
  <si>
    <t>3. Advanced payments from buyers</t>
  </si>
  <si>
    <t>311</t>
  </si>
  <si>
    <t>2. Accounts Payable</t>
  </si>
  <si>
    <t>310</t>
  </si>
  <si>
    <t>I. Current liabilities</t>
  </si>
  <si>
    <t>300</t>
  </si>
  <si>
    <t>RESOURCES</t>
  </si>
  <si>
    <t>270</t>
  </si>
  <si>
    <t>TOTAL ASSETS</t>
  </si>
  <si>
    <t>269</t>
  </si>
  <si>
    <t>Goodwill</t>
  </si>
  <si>
    <t>268</t>
  </si>
  <si>
    <t>3. Other long-term assets</t>
  </si>
  <si>
    <t>263</t>
  </si>
  <si>
    <t>3. Long-term spare equipment, materials and parts</t>
  </si>
  <si>
    <t>262</t>
  </si>
  <si>
    <t>2. Deferred Tax Assets</t>
  </si>
  <si>
    <t>261</t>
  </si>
  <si>
    <t>1. Long-term Prepaid Expenses</t>
  </si>
  <si>
    <t>260</t>
  </si>
  <si>
    <t>255</t>
  </si>
  <si>
    <t>Held - to - maturity investment</t>
  </si>
  <si>
    <t>254</t>
  </si>
  <si>
    <t>4. Allowance for Long-term Investments</t>
  </si>
  <si>
    <t>253</t>
  </si>
  <si>
    <t>Investment in associates</t>
  </si>
  <si>
    <t>252</t>
  </si>
  <si>
    <t>2. Investment in Joint Ventures</t>
  </si>
  <si>
    <t>251</t>
  </si>
  <si>
    <t>1. Investment in Subsidiaries</t>
  </si>
  <si>
    <t>250</t>
  </si>
  <si>
    <t>242</t>
  </si>
  <si>
    <t>Construction in progress</t>
  </si>
  <si>
    <t>241</t>
  </si>
  <si>
    <t>Long -term operation expenses in process</t>
  </si>
  <si>
    <t>240</t>
  </si>
  <si>
    <t>232</t>
  </si>
  <si>
    <t xml:space="preserve">   - Accumulated Depreciation of Investment property</t>
  </si>
  <si>
    <t>231</t>
  </si>
  <si>
    <t xml:space="preserve">   - Historical cost</t>
  </si>
  <si>
    <t>230</t>
  </si>
  <si>
    <t>III. Investment property</t>
  </si>
  <si>
    <t>229</t>
  </si>
  <si>
    <t xml:space="preserve">   - Accumulated Amortization</t>
  </si>
  <si>
    <t>228</t>
  </si>
  <si>
    <t>227</t>
  </si>
  <si>
    <t>3. Intangible fixed assets</t>
  </si>
  <si>
    <t>226</t>
  </si>
  <si>
    <t xml:space="preserve">  - Accumulated Depreciation of Finance lease</t>
  </si>
  <si>
    <t>225</t>
  </si>
  <si>
    <t>224</t>
  </si>
  <si>
    <t>2. Finance lease assets</t>
  </si>
  <si>
    <t>223</t>
  </si>
  <si>
    <t xml:space="preserve">  - Accumulated Depreciation</t>
  </si>
  <si>
    <t>222</t>
  </si>
  <si>
    <t>221</t>
  </si>
  <si>
    <t>1. Tangible fixed assets</t>
  </si>
  <si>
    <t>220</t>
  </si>
  <si>
    <t>II. Fixed Assets</t>
  </si>
  <si>
    <t>219</t>
  </si>
  <si>
    <t>216</t>
  </si>
  <si>
    <t>215</t>
  </si>
  <si>
    <t>5. Receivables from long-term lending</t>
  </si>
  <si>
    <t>214</t>
  </si>
  <si>
    <t>3. Long-term internal receivables</t>
  </si>
  <si>
    <t>213</t>
  </si>
  <si>
    <t>2. Receivables from subsidiaries</t>
  </si>
  <si>
    <t>212</t>
  </si>
  <si>
    <t>2. Long-term prepaid expenses to sellers</t>
  </si>
  <si>
    <t>211</t>
  </si>
  <si>
    <t>1. Long-term receivables from customers</t>
  </si>
  <si>
    <t>210</t>
  </si>
  <si>
    <t>I. Long-term receivables</t>
  </si>
  <si>
    <t>200</t>
  </si>
  <si>
    <t>B. FIXED ASSETS</t>
  </si>
  <si>
    <t>155</t>
  </si>
  <si>
    <t>4. Other current assets</t>
  </si>
  <si>
    <t>154</t>
  </si>
  <si>
    <t>Repos of Government bonds</t>
  </si>
  <si>
    <t>153</t>
  </si>
  <si>
    <t>3. Taxes and receivables from the State</t>
  </si>
  <si>
    <t>152</t>
  </si>
  <si>
    <t>2. Deductible VAT</t>
  </si>
  <si>
    <t>151</t>
  </si>
  <si>
    <t>1. Short-term prepaid expenses</t>
  </si>
  <si>
    <t>150</t>
  </si>
  <si>
    <t>V. Other current assets</t>
  </si>
  <si>
    <t>149</t>
  </si>
  <si>
    <t>2. Allowance for inventories</t>
  </si>
  <si>
    <t>141</t>
  </si>
  <si>
    <t>1. Inventory</t>
  </si>
  <si>
    <t>140</t>
  </si>
  <si>
    <t>IV. Inventory</t>
  </si>
  <si>
    <t>139</t>
  </si>
  <si>
    <t xml:space="preserve">Pending shortage assets
</t>
  </si>
  <si>
    <t>137</t>
  </si>
  <si>
    <t xml:space="preserve">6. Allowance for incollectible accounts </t>
  </si>
  <si>
    <t>136</t>
  </si>
  <si>
    <t>6. Other short-term receivables</t>
  </si>
  <si>
    <t>135</t>
  </si>
  <si>
    <t>5. Other receivables</t>
  </si>
  <si>
    <t>134</t>
  </si>
  <si>
    <t xml:space="preserve"> Receivables Based on Stages of Construction Contract Schedules</t>
  </si>
  <si>
    <t>133</t>
  </si>
  <si>
    <t>3. Internal receivables</t>
  </si>
  <si>
    <t>132</t>
  </si>
  <si>
    <t xml:space="preserve">2. Advanced payments to suppliers </t>
  </si>
  <si>
    <t>131</t>
  </si>
  <si>
    <t>1. Receivables from customers</t>
  </si>
  <si>
    <t>130</t>
  </si>
  <si>
    <t>III. Accounts receivable</t>
  </si>
  <si>
    <t>123</t>
  </si>
  <si>
    <t>122</t>
  </si>
  <si>
    <t>2. Allowance for short-term investments</t>
  </si>
  <si>
    <t>121</t>
  </si>
  <si>
    <t>1. Short-term investments</t>
  </si>
  <si>
    <t>120</t>
  </si>
  <si>
    <t>II. Short-term investments</t>
  </si>
  <si>
    <t>112</t>
  </si>
  <si>
    <t>2. Cash equivalents</t>
  </si>
  <si>
    <t>111</t>
  </si>
  <si>
    <t xml:space="preserve">1. Cash </t>
  </si>
  <si>
    <t>110</t>
  </si>
  <si>
    <t>I. Cash and cash equivalents</t>
  </si>
  <si>
    <t>100</t>
  </si>
  <si>
    <t>A- CURRENT ASSETS</t>
  </si>
  <si>
    <t>ASSETS</t>
  </si>
  <si>
    <t>6. Other long-term receivables</t>
  </si>
  <si>
    <t>7. Allowance for long-term receivables</t>
  </si>
  <si>
    <t>IV. Long -term assets in process</t>
  </si>
  <si>
    <t>V. Long-term financial investments</t>
  </si>
  <si>
    <t>VI. Others</t>
  </si>
  <si>
    <t xml:space="preserve">Cash and cash equivalent at beginning of period
</t>
  </si>
  <si>
    <t>36</t>
  </si>
  <si>
    <t>35</t>
  </si>
  <si>
    <t>34</t>
  </si>
  <si>
    <t>33</t>
  </si>
  <si>
    <t>27</t>
  </si>
  <si>
    <t xml:space="preserve">2. Proceeds from sale of fixed assets and other non-current assets 
</t>
  </si>
  <si>
    <t>07</t>
  </si>
  <si>
    <t>06</t>
  </si>
  <si>
    <t>05</t>
  </si>
  <si>
    <t>04</t>
  </si>
  <si>
    <t>03</t>
  </si>
  <si>
    <t xml:space="preserve">Cash and cash equivalent at closing balance (70 = 50+60+61)
</t>
  </si>
  <si>
    <t>Effects of changes in foreign exchange rate</t>
  </si>
  <si>
    <t>Net cash increase/ decrease during the period
(50 = 20+30+40)</t>
  </si>
  <si>
    <t xml:space="preserve">Net cash from financing activities </t>
  </si>
  <si>
    <t>Cash payment of dividends</t>
  </si>
  <si>
    <t>5.Payments of financial lease</t>
  </si>
  <si>
    <t>4. Payments of principal</t>
  </si>
  <si>
    <t>3.Receipts from borrowing</t>
  </si>
  <si>
    <t>2.Payments to owner for capital contributed, payments to acquire or redeem the enterprise's shares</t>
  </si>
  <si>
    <t>1.Proceeds from issuance of stock and receipt of capital contributed</t>
  </si>
  <si>
    <t>III. Cash flows from financing activities</t>
  </si>
  <si>
    <t xml:space="preserve">Net cash from investing activities </t>
  </si>
  <si>
    <t xml:space="preserve">7. Interest and dividend received </t>
  </si>
  <si>
    <t>6. Recovery of Investments in associates</t>
  </si>
  <si>
    <t>5.Investments in associates</t>
  </si>
  <si>
    <t xml:space="preserve">4. Recovery of loan, proceeds from sale of debt instruments </t>
  </si>
  <si>
    <t>3. Loan to other company, acquisition of debt instruments of other company</t>
  </si>
  <si>
    <t xml:space="preserve">Net cash from operating activities </t>
  </si>
  <si>
    <t xml:space="preserve">7. Other cash paid for operating activities
</t>
  </si>
  <si>
    <t>6. Other receipts from operating activities</t>
  </si>
  <si>
    <t xml:space="preserve">5. Income tax paid
</t>
  </si>
  <si>
    <t xml:space="preserve">4. Interest expense paid
</t>
  </si>
  <si>
    <t>3. Payment to employees</t>
  </si>
  <si>
    <t>2. Payment to suppliers</t>
  </si>
  <si>
    <t>Income Statement</t>
  </si>
  <si>
    <t>BALANCE SHEET</t>
  </si>
  <si>
    <t>CASH FLOW</t>
  </si>
  <si>
    <t>Unit: VND</t>
  </si>
  <si>
    <t>Financial Statement</t>
  </si>
  <si>
    <t>II Cash flows from investing activities</t>
  </si>
  <si>
    <t xml:space="preserve">1 Acquisition of fixed assets and other non-current assets 
</t>
  </si>
  <si>
    <t>1 Receipts from sales of goods and services and other revenue</t>
  </si>
  <si>
    <t>I Cash flows from operating activities</t>
  </si>
  <si>
    <t>C. LIABILITIES</t>
  </si>
  <si>
    <t>D. OWNERS' EQUITY</t>
  </si>
  <si>
    <t>From 09/10/2020 to 30/06/2020</t>
  </si>
  <si>
    <t>From 09/10/2020 to 30/06/2020(This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</si>
</sst>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2" applyFont="1"/>
    <xf numFmtId="0" fontId="4" fillId="0" borderId="1" xfId="2" applyFont="1" applyBorder="1"/>
    <xf numFmtId="49" fontId="3" fillId="0" borderId="1" xfId="2" applyNumberFormat="1" applyFont="1" applyBorder="1"/>
    <xf numFmtId="0" fontId="3" fillId="0" borderId="1" xfId="2" applyFont="1" applyBorder="1"/>
    <xf numFmtId="0" fontId="3" fillId="0" borderId="0" xfId="2" applyFont="1" applyAlignment="1">
      <alignment horizontal="center" vertical="center"/>
    </xf>
    <xf numFmtId="164" fontId="4" fillId="0" borderId="1" xfId="1" applyNumberFormat="1" applyFont="1" applyBorder="1"/>
    <xf numFmtId="164" fontId="3" fillId="0" borderId="1" xfId="1" applyNumberFormat="1" applyFont="1" applyBorder="1"/>
    <xf numFmtId="164" fontId="3" fillId="0" borderId="0" xfId="1" applyNumberFormat="1" applyFont="1"/>
    <xf numFmtId="0" fontId="4" fillId="0" borderId="1" xfId="2" applyFont="1" applyBorder="1"/>
    <xf numFmtId="0" fontId="3" fillId="0" borderId="0" xfId="2" applyFont="1"/>
    <xf numFmtId="0" fontId="3" fillId="0" borderId="0" xfId="2" applyFont="1" applyAlignment="1">
      <alignment horizontal="center" vertical="center"/>
    </xf>
    <xf numFmtId="164" fontId="5" fillId="0" borderId="1" xfId="0" applyNumberFormat="1" applyFont="1" applyBorder="1"/>
    <xf numFmtId="164" fontId="5" fillId="0" borderId="1" xfId="1" applyNumberFormat="1" applyFont="1" applyBorder="1"/>
    <xf numFmtId="0" fontId="3" fillId="0" borderId="0" xfId="2" applyFont="1"/>
    <xf numFmtId="164" fontId="2" fillId="0" borderId="1" xfId="1" applyNumberFormat="1" applyFont="1" applyBorder="1"/>
    <xf numFmtId="164" fontId="3" fillId="0" borderId="0" xfId="3" applyNumberFormat="1" applyFont="1"/>
    <xf numFmtId="164" fontId="3" fillId="0" borderId="1" xfId="3" applyNumberFormat="1" applyFont="1" applyBorder="1"/>
    <xf numFmtId="164" fontId="4" fillId="0" borderId="1" xfId="3" applyNumberFormat="1" applyFont="1" applyBorder="1"/>
    <xf numFmtId="0" fontId="3" fillId="0" borderId="0" xfId="0" applyFont="1"/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2" applyFont="1" applyBorder="1" applyAlignment="1">
      <alignment wrapText="1"/>
    </xf>
    <xf numFmtId="14" fontId="3" fillId="0" borderId="0" xfId="2" applyNumberFormat="1" applyFont="1" applyAlignment="1">
      <alignment horizontal="center" vertical="center"/>
    </xf>
    <xf numFmtId="164" fontId="3" fillId="0" borderId="0" xfId="2" applyNumberFormat="1" applyFont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topLeftCell="A82" workbookViewId="0">
      <selection activeCell="D6" sqref="D6"/>
    </sheetView>
  </sheetViews>
  <sheetFormatPr defaultRowHeight="12" x14ac:dyDescent="0.2"/>
  <cols>
    <col min="1" max="1" width="26.6640625" style="1" customWidth="1"/>
    <col min="2" max="2" width="4.44140625" style="1" customWidth="1"/>
    <col min="3" max="3" width="8.88671875" style="1" hidden="1" customWidth="1"/>
    <col min="4" max="4" width="13.77734375" style="1" customWidth="1"/>
    <col min="5" max="5" width="12.88671875" style="1" customWidth="1"/>
    <col min="6" max="16384" width="8.88671875" style="1"/>
  </cols>
  <sheetData>
    <row r="1" spans="1:5" x14ac:dyDescent="0.2">
      <c r="A1" s="19" t="s">
        <v>320</v>
      </c>
      <c r="C1" s="22" t="s">
        <v>49</v>
      </c>
      <c r="D1" s="22"/>
    </row>
    <row r="2" spans="1:5" ht="20.100000000000001" customHeight="1" x14ac:dyDescent="0.2">
      <c r="A2" s="23" t="s">
        <v>317</v>
      </c>
      <c r="B2" s="22"/>
      <c r="C2" s="22"/>
      <c r="D2" s="22"/>
    </row>
    <row r="4" spans="1:5" ht="12.75" x14ac:dyDescent="0.2">
      <c r="D4" s="24" t="s">
        <v>319</v>
      </c>
      <c r="E4" s="24"/>
    </row>
    <row r="5" spans="1:5" x14ac:dyDescent="0.2">
      <c r="A5" s="5" t="s">
        <v>48</v>
      </c>
      <c r="B5" s="5" t="s">
        <v>47</v>
      </c>
      <c r="C5" s="5" t="s">
        <v>46</v>
      </c>
      <c r="D5" s="26">
        <v>44012</v>
      </c>
      <c r="E5" s="26">
        <v>44113</v>
      </c>
    </row>
    <row r="6" spans="1:5" x14ac:dyDescent="0.2">
      <c r="A6" s="4" t="s">
        <v>274</v>
      </c>
      <c r="B6" s="3"/>
      <c r="C6" s="3"/>
      <c r="D6" s="4" t="s">
        <v>49</v>
      </c>
      <c r="E6" s="4" t="s">
        <v>49</v>
      </c>
    </row>
    <row r="7" spans="1:5" ht="12.75" x14ac:dyDescent="0.2">
      <c r="A7" s="4" t="s">
        <v>273</v>
      </c>
      <c r="B7" s="3" t="s">
        <v>272</v>
      </c>
      <c r="C7" s="3"/>
      <c r="D7" s="12">
        <f>D8+D11+D15+D24+D27</f>
        <v>95085389335</v>
      </c>
      <c r="E7" s="12">
        <f>E8+E11+E15+E24+E27</f>
        <v>84371254233</v>
      </c>
    </row>
    <row r="8" spans="1:5" x14ac:dyDescent="0.2">
      <c r="A8" s="4" t="s">
        <v>271</v>
      </c>
      <c r="B8" s="3" t="s">
        <v>270</v>
      </c>
      <c r="C8" s="3"/>
      <c r="D8" s="7">
        <f>SUM(D9:D10)</f>
        <v>3433000890</v>
      </c>
      <c r="E8" s="7">
        <f>SUM(E9:E10)</f>
        <v>969500510</v>
      </c>
    </row>
    <row r="9" spans="1:5" x14ac:dyDescent="0.2">
      <c r="A9" s="2" t="s">
        <v>269</v>
      </c>
      <c r="B9" s="3" t="s">
        <v>268</v>
      </c>
      <c r="C9" s="3"/>
      <c r="D9" s="6">
        <v>3433000890</v>
      </c>
      <c r="E9" s="6">
        <v>969500510</v>
      </c>
    </row>
    <row r="10" spans="1:5" x14ac:dyDescent="0.2">
      <c r="A10" s="2" t="s">
        <v>267</v>
      </c>
      <c r="B10" s="3" t="s">
        <v>266</v>
      </c>
      <c r="C10" s="3"/>
      <c r="D10" s="6">
        <v>0</v>
      </c>
      <c r="E10" s="6">
        <v>0</v>
      </c>
    </row>
    <row r="11" spans="1:5" x14ac:dyDescent="0.2">
      <c r="A11" s="4" t="s">
        <v>265</v>
      </c>
      <c r="B11" s="3" t="s">
        <v>264</v>
      </c>
      <c r="C11" s="3"/>
      <c r="D11" s="7">
        <f>SUM(D12:D13)</f>
        <v>51690000000</v>
      </c>
      <c r="E11" s="7">
        <f>SUM(E12:E13)</f>
        <v>54010000000</v>
      </c>
    </row>
    <row r="12" spans="1:5" x14ac:dyDescent="0.2">
      <c r="A12" s="2" t="s">
        <v>263</v>
      </c>
      <c r="B12" s="3" t="s">
        <v>262</v>
      </c>
      <c r="C12" s="3"/>
      <c r="D12" s="6">
        <v>0</v>
      </c>
      <c r="E12" s="6">
        <v>0</v>
      </c>
    </row>
    <row r="13" spans="1:5" x14ac:dyDescent="0.2">
      <c r="A13" s="2" t="s">
        <v>261</v>
      </c>
      <c r="B13" s="3" t="s">
        <v>260</v>
      </c>
      <c r="C13" s="3"/>
      <c r="D13" s="6">
        <f>D14</f>
        <v>51690000000</v>
      </c>
      <c r="E13" s="6">
        <f>E14</f>
        <v>54010000000</v>
      </c>
    </row>
    <row r="14" spans="1:5" x14ac:dyDescent="0.2">
      <c r="A14" s="2" t="s">
        <v>169</v>
      </c>
      <c r="B14" s="3" t="s">
        <v>259</v>
      </c>
      <c r="C14" s="3"/>
      <c r="D14" s="6">
        <v>51690000000</v>
      </c>
      <c r="E14" s="6">
        <v>54010000000</v>
      </c>
    </row>
    <row r="15" spans="1:5" x14ac:dyDescent="0.2">
      <c r="A15" s="4" t="s">
        <v>258</v>
      </c>
      <c r="B15" s="3" t="s">
        <v>257</v>
      </c>
      <c r="C15" s="3"/>
      <c r="D15" s="7">
        <f>SUM(D16:D23)</f>
        <v>22453971735</v>
      </c>
      <c r="E15" s="7">
        <f>SUM(E16:E23)</f>
        <v>15924412124</v>
      </c>
    </row>
    <row r="16" spans="1:5" x14ac:dyDescent="0.2">
      <c r="A16" s="2" t="s">
        <v>256</v>
      </c>
      <c r="B16" s="3" t="s">
        <v>255</v>
      </c>
      <c r="C16" s="3"/>
      <c r="D16" s="6">
        <v>7682199097</v>
      </c>
      <c r="E16" s="6">
        <v>2015972683</v>
      </c>
    </row>
    <row r="17" spans="1:5" x14ac:dyDescent="0.2">
      <c r="A17" s="2" t="s">
        <v>254</v>
      </c>
      <c r="B17" s="3" t="s">
        <v>253</v>
      </c>
      <c r="C17" s="3"/>
      <c r="D17" s="6">
        <v>380800000</v>
      </c>
      <c r="E17" s="6"/>
    </row>
    <row r="18" spans="1:5" x14ac:dyDescent="0.2">
      <c r="A18" s="2" t="s">
        <v>252</v>
      </c>
      <c r="B18" s="3" t="s">
        <v>251</v>
      </c>
      <c r="C18" s="3"/>
      <c r="D18" s="6">
        <v>0</v>
      </c>
      <c r="E18" s="6">
        <v>0</v>
      </c>
    </row>
    <row r="19" spans="1:5" x14ac:dyDescent="0.2">
      <c r="A19" s="2" t="s">
        <v>250</v>
      </c>
      <c r="B19" s="3" t="s">
        <v>249</v>
      </c>
      <c r="C19" s="3"/>
      <c r="D19" s="6">
        <v>0</v>
      </c>
      <c r="E19" s="6">
        <v>0</v>
      </c>
    </row>
    <row r="20" spans="1:5" x14ac:dyDescent="0.2">
      <c r="A20" s="2" t="s">
        <v>248</v>
      </c>
      <c r="B20" s="3" t="s">
        <v>247</v>
      </c>
      <c r="C20" s="3"/>
      <c r="D20" s="6">
        <v>0</v>
      </c>
      <c r="E20" s="6">
        <v>0</v>
      </c>
    </row>
    <row r="21" spans="1:5" x14ac:dyDescent="0.2">
      <c r="A21" s="2" t="s">
        <v>246</v>
      </c>
      <c r="B21" s="3" t="s">
        <v>245</v>
      </c>
      <c r="C21" s="3"/>
      <c r="D21" s="6">
        <v>14379836011</v>
      </c>
      <c r="E21" s="6">
        <v>13897302814</v>
      </c>
    </row>
    <row r="22" spans="1:5" x14ac:dyDescent="0.2">
      <c r="A22" s="2" t="s">
        <v>244</v>
      </c>
      <c r="B22" s="3" t="s">
        <v>243</v>
      </c>
      <c r="C22" s="3"/>
      <c r="D22" s="6"/>
      <c r="E22" s="6">
        <v>0</v>
      </c>
    </row>
    <row r="23" spans="1:5" x14ac:dyDescent="0.2">
      <c r="A23" s="2" t="s">
        <v>242</v>
      </c>
      <c r="B23" s="3" t="s">
        <v>241</v>
      </c>
      <c r="C23" s="3"/>
      <c r="D23" s="6">
        <v>11136627</v>
      </c>
      <c r="E23" s="6">
        <v>11136627</v>
      </c>
    </row>
    <row r="24" spans="1:5" x14ac:dyDescent="0.2">
      <c r="A24" s="4" t="s">
        <v>240</v>
      </c>
      <c r="B24" s="3" t="s">
        <v>239</v>
      </c>
      <c r="C24" s="3"/>
      <c r="D24" s="7">
        <f>SUM(D25:D26)</f>
        <v>16724234047</v>
      </c>
      <c r="E24" s="7">
        <f>SUM(E25:E26)</f>
        <v>12006049802</v>
      </c>
    </row>
    <row r="25" spans="1:5" x14ac:dyDescent="0.2">
      <c r="A25" s="2" t="s">
        <v>238</v>
      </c>
      <c r="B25" s="3" t="s">
        <v>237</v>
      </c>
      <c r="C25" s="3"/>
      <c r="D25" s="6">
        <v>19619714047</v>
      </c>
      <c r="E25" s="6">
        <v>12006049802</v>
      </c>
    </row>
    <row r="26" spans="1:5" x14ac:dyDescent="0.2">
      <c r="A26" s="2" t="s">
        <v>236</v>
      </c>
      <c r="B26" s="3" t="s">
        <v>235</v>
      </c>
      <c r="C26" s="3"/>
      <c r="D26" s="6">
        <v>-2895480000</v>
      </c>
      <c r="E26" s="6">
        <v>0</v>
      </c>
    </row>
    <row r="27" spans="1:5" x14ac:dyDescent="0.2">
      <c r="A27" s="4" t="s">
        <v>234</v>
      </c>
      <c r="B27" s="3" t="s">
        <v>233</v>
      </c>
      <c r="C27" s="3"/>
      <c r="D27" s="7">
        <f>SUM(D28:D32)</f>
        <v>784182663</v>
      </c>
      <c r="E27" s="7">
        <f>SUM(E28:E32)</f>
        <v>1461291797</v>
      </c>
    </row>
    <row r="28" spans="1:5" x14ac:dyDescent="0.2">
      <c r="A28" s="2" t="s">
        <v>232</v>
      </c>
      <c r="B28" s="3" t="s">
        <v>231</v>
      </c>
      <c r="C28" s="3"/>
      <c r="D28" s="6">
        <v>98549295</v>
      </c>
      <c r="E28" s="6">
        <v>92592215</v>
      </c>
    </row>
    <row r="29" spans="1:5" x14ac:dyDescent="0.2">
      <c r="A29" s="2" t="s">
        <v>230</v>
      </c>
      <c r="B29" s="3" t="s">
        <v>229</v>
      </c>
      <c r="C29" s="3"/>
      <c r="D29" s="6">
        <v>641976663</v>
      </c>
      <c r="E29" s="6">
        <v>1368699582</v>
      </c>
    </row>
    <row r="30" spans="1:5" x14ac:dyDescent="0.2">
      <c r="A30" s="2" t="s">
        <v>228</v>
      </c>
      <c r="B30" s="3" t="s">
        <v>227</v>
      </c>
      <c r="C30" s="3"/>
      <c r="D30" s="6">
        <v>43656705</v>
      </c>
      <c r="E30" s="6">
        <v>0</v>
      </c>
    </row>
    <row r="31" spans="1:5" x14ac:dyDescent="0.2">
      <c r="A31" s="2" t="s">
        <v>226</v>
      </c>
      <c r="B31" s="3" t="s">
        <v>225</v>
      </c>
      <c r="C31" s="3"/>
      <c r="D31" s="6">
        <v>0</v>
      </c>
      <c r="E31" s="6">
        <v>0</v>
      </c>
    </row>
    <row r="32" spans="1:5" x14ac:dyDescent="0.2">
      <c r="A32" s="2" t="s">
        <v>224</v>
      </c>
      <c r="B32" s="3" t="s">
        <v>223</v>
      </c>
      <c r="C32" s="3"/>
      <c r="D32" s="6">
        <v>0</v>
      </c>
      <c r="E32" s="6">
        <v>0</v>
      </c>
    </row>
    <row r="33" spans="1:5" ht="12.75" x14ac:dyDescent="0.2">
      <c r="A33" s="4" t="s">
        <v>222</v>
      </c>
      <c r="B33" s="3" t="s">
        <v>221</v>
      </c>
      <c r="C33" s="3"/>
      <c r="D33" s="13">
        <f>D34+D42+D52+D55+D58+D64</f>
        <v>73460995542</v>
      </c>
      <c r="E33" s="13">
        <f>E34+E42+E52+E55+E58+E64</f>
        <v>74361088693</v>
      </c>
    </row>
    <row r="34" spans="1:5" x14ac:dyDescent="0.2">
      <c r="A34" s="4" t="s">
        <v>220</v>
      </c>
      <c r="B34" s="3" t="s">
        <v>219</v>
      </c>
      <c r="C34" s="3"/>
      <c r="D34" s="7">
        <f>SUM(D35:D41)</f>
        <v>0</v>
      </c>
      <c r="E34" s="7">
        <f>SUM(E35:E41)</f>
        <v>0</v>
      </c>
    </row>
    <row r="35" spans="1:5" x14ac:dyDescent="0.2">
      <c r="A35" s="2" t="s">
        <v>218</v>
      </c>
      <c r="B35" s="3" t="s">
        <v>217</v>
      </c>
      <c r="C35" s="3"/>
      <c r="D35" s="6"/>
      <c r="E35" s="6"/>
    </row>
    <row r="36" spans="1:5" x14ac:dyDescent="0.2">
      <c r="A36" s="2" t="s">
        <v>216</v>
      </c>
      <c r="B36" s="3" t="s">
        <v>215</v>
      </c>
      <c r="C36" s="3"/>
      <c r="D36" s="6">
        <v>0</v>
      </c>
      <c r="E36" s="6">
        <v>0</v>
      </c>
    </row>
    <row r="37" spans="1:5" x14ac:dyDescent="0.2">
      <c r="A37" s="2" t="s">
        <v>214</v>
      </c>
      <c r="B37" s="3" t="s">
        <v>213</v>
      </c>
      <c r="C37" s="3"/>
      <c r="D37" s="6">
        <v>0</v>
      </c>
      <c r="E37" s="6">
        <v>0</v>
      </c>
    </row>
    <row r="38" spans="1:5" x14ac:dyDescent="0.2">
      <c r="A38" s="2" t="s">
        <v>212</v>
      </c>
      <c r="B38" s="3" t="s">
        <v>211</v>
      </c>
      <c r="C38" s="3"/>
      <c r="D38" s="6">
        <v>0</v>
      </c>
      <c r="E38" s="6">
        <v>0</v>
      </c>
    </row>
    <row r="39" spans="1:5" x14ac:dyDescent="0.2">
      <c r="A39" s="2" t="s">
        <v>210</v>
      </c>
      <c r="B39" s="3" t="s">
        <v>209</v>
      </c>
      <c r="C39" s="3"/>
      <c r="D39" s="6">
        <v>0</v>
      </c>
      <c r="E39" s="6">
        <v>0</v>
      </c>
    </row>
    <row r="40" spans="1:5" x14ac:dyDescent="0.2">
      <c r="A40" s="2" t="s">
        <v>275</v>
      </c>
      <c r="B40" s="3" t="s">
        <v>208</v>
      </c>
      <c r="C40" s="3"/>
      <c r="D40" s="6"/>
      <c r="E40" s="6"/>
    </row>
    <row r="41" spans="1:5" x14ac:dyDescent="0.2">
      <c r="A41" s="2" t="s">
        <v>276</v>
      </c>
      <c r="B41" s="3" t="s">
        <v>207</v>
      </c>
      <c r="C41" s="3"/>
      <c r="D41" s="6"/>
      <c r="E41" s="6"/>
    </row>
    <row r="42" spans="1:5" x14ac:dyDescent="0.2">
      <c r="A42" s="4" t="s">
        <v>206</v>
      </c>
      <c r="B42" s="3" t="s">
        <v>205</v>
      </c>
      <c r="C42" s="3"/>
      <c r="D42" s="7">
        <f>D43+D49</f>
        <v>42251053026</v>
      </c>
      <c r="E42" s="7">
        <f>E43+E49</f>
        <v>43127948162</v>
      </c>
    </row>
    <row r="43" spans="1:5" x14ac:dyDescent="0.2">
      <c r="A43" s="4" t="s">
        <v>204</v>
      </c>
      <c r="B43" s="3" t="s">
        <v>203</v>
      </c>
      <c r="C43" s="3"/>
      <c r="D43" s="7">
        <f>SUM(D44:D45)</f>
        <v>42201573736</v>
      </c>
      <c r="E43" s="7">
        <f>SUM(E44:E45)</f>
        <v>43127948162</v>
      </c>
    </row>
    <row r="44" spans="1:5" x14ac:dyDescent="0.2">
      <c r="A44" s="2" t="s">
        <v>187</v>
      </c>
      <c r="B44" s="3" t="s">
        <v>202</v>
      </c>
      <c r="C44" s="3"/>
      <c r="D44" s="6">
        <v>139846245351</v>
      </c>
      <c r="E44" s="6">
        <v>138445397290</v>
      </c>
    </row>
    <row r="45" spans="1:5" x14ac:dyDescent="0.2">
      <c r="A45" s="2" t="s">
        <v>201</v>
      </c>
      <c r="B45" s="3" t="s">
        <v>200</v>
      </c>
      <c r="C45" s="3"/>
      <c r="D45" s="6">
        <v>-97644671615</v>
      </c>
      <c r="E45" s="6">
        <v>-95317449128</v>
      </c>
    </row>
    <row r="46" spans="1:5" x14ac:dyDescent="0.2">
      <c r="A46" s="4" t="s">
        <v>199</v>
      </c>
      <c r="B46" s="3" t="s">
        <v>198</v>
      </c>
      <c r="C46" s="3"/>
      <c r="D46" s="7">
        <v>0</v>
      </c>
      <c r="E46" s="7">
        <v>0</v>
      </c>
    </row>
    <row r="47" spans="1:5" x14ac:dyDescent="0.2">
      <c r="A47" s="2" t="s">
        <v>187</v>
      </c>
      <c r="B47" s="3" t="s">
        <v>197</v>
      </c>
      <c r="C47" s="3"/>
      <c r="D47" s="6">
        <v>0</v>
      </c>
      <c r="E47" s="6">
        <v>0</v>
      </c>
    </row>
    <row r="48" spans="1:5" x14ac:dyDescent="0.2">
      <c r="A48" s="2" t="s">
        <v>196</v>
      </c>
      <c r="B48" s="3" t="s">
        <v>195</v>
      </c>
      <c r="C48" s="3"/>
      <c r="D48" s="6">
        <v>0</v>
      </c>
      <c r="E48" s="6">
        <v>0</v>
      </c>
    </row>
    <row r="49" spans="1:5" x14ac:dyDescent="0.2">
      <c r="A49" s="4" t="s">
        <v>194</v>
      </c>
      <c r="B49" s="3" t="s">
        <v>193</v>
      </c>
      <c r="C49" s="3"/>
      <c r="D49" s="7">
        <f>SUM(D50:D51)</f>
        <v>49479290</v>
      </c>
      <c r="E49" s="7">
        <f>SUM(E50:E51)</f>
        <v>0</v>
      </c>
    </row>
    <row r="50" spans="1:5" x14ac:dyDescent="0.2">
      <c r="A50" s="2" t="s">
        <v>187</v>
      </c>
      <c r="B50" s="3" t="s">
        <v>192</v>
      </c>
      <c r="C50" s="3"/>
      <c r="D50" s="6">
        <v>54360000</v>
      </c>
      <c r="E50" s="6"/>
    </row>
    <row r="51" spans="1:5" x14ac:dyDescent="0.2">
      <c r="A51" s="2" t="s">
        <v>191</v>
      </c>
      <c r="B51" s="3" t="s">
        <v>190</v>
      </c>
      <c r="C51" s="3"/>
      <c r="D51" s="6">
        <v>-4880710</v>
      </c>
      <c r="E51" s="6"/>
    </row>
    <row r="52" spans="1:5" x14ac:dyDescent="0.2">
      <c r="A52" s="4" t="s">
        <v>189</v>
      </c>
      <c r="B52" s="3" t="s">
        <v>188</v>
      </c>
      <c r="C52" s="3"/>
      <c r="D52" s="7">
        <f>SUM(D53:D54)</f>
        <v>18351940974</v>
      </c>
      <c r="E52" s="7">
        <f>SUM(E53:E54)</f>
        <v>19395894003</v>
      </c>
    </row>
    <row r="53" spans="1:5" x14ac:dyDescent="0.2">
      <c r="A53" s="2" t="s">
        <v>187</v>
      </c>
      <c r="B53" s="3" t="s">
        <v>186</v>
      </c>
      <c r="C53" s="3"/>
      <c r="D53" s="6">
        <v>31556798566</v>
      </c>
      <c r="E53" s="6">
        <v>31556798566</v>
      </c>
    </row>
    <row r="54" spans="1:5" x14ac:dyDescent="0.2">
      <c r="A54" s="2" t="s">
        <v>185</v>
      </c>
      <c r="B54" s="3" t="s">
        <v>184</v>
      </c>
      <c r="C54" s="3"/>
      <c r="D54" s="6">
        <v>-13204857592</v>
      </c>
      <c r="E54" s="6">
        <v>-12160904563</v>
      </c>
    </row>
    <row r="55" spans="1:5" x14ac:dyDescent="0.2">
      <c r="A55" s="4" t="s">
        <v>277</v>
      </c>
      <c r="B55" s="3" t="s">
        <v>183</v>
      </c>
      <c r="C55" s="3"/>
      <c r="D55" s="7">
        <f>SUM(D56:D57)</f>
        <v>1527000000</v>
      </c>
      <c r="E55" s="7">
        <f>SUM(E56:E57)</f>
        <v>0</v>
      </c>
    </row>
    <row r="56" spans="1:5" x14ac:dyDescent="0.2">
      <c r="A56" s="2" t="s">
        <v>182</v>
      </c>
      <c r="B56" s="3" t="s">
        <v>181</v>
      </c>
      <c r="C56" s="3"/>
      <c r="D56" s="6">
        <v>0</v>
      </c>
      <c r="E56" s="6">
        <v>0</v>
      </c>
    </row>
    <row r="57" spans="1:5" x14ac:dyDescent="0.2">
      <c r="A57" s="2" t="s">
        <v>180</v>
      </c>
      <c r="B57" s="3" t="s">
        <v>179</v>
      </c>
      <c r="C57" s="3"/>
      <c r="D57" s="6">
        <v>1527000000</v>
      </c>
      <c r="E57" s="6"/>
    </row>
    <row r="58" spans="1:5" x14ac:dyDescent="0.2">
      <c r="A58" s="4" t="s">
        <v>278</v>
      </c>
      <c r="B58" s="3" t="s">
        <v>178</v>
      </c>
      <c r="C58" s="3"/>
      <c r="D58" s="7">
        <f>SUM(D59:D63)</f>
        <v>0</v>
      </c>
      <c r="E58" s="7">
        <f>SUM(E59:E63)</f>
        <v>0</v>
      </c>
    </row>
    <row r="59" spans="1:5" x14ac:dyDescent="0.2">
      <c r="A59" s="2" t="s">
        <v>177</v>
      </c>
      <c r="B59" s="3" t="s">
        <v>176</v>
      </c>
      <c r="C59" s="3"/>
      <c r="D59" s="6">
        <v>0</v>
      </c>
      <c r="E59" s="6">
        <v>0</v>
      </c>
    </row>
    <row r="60" spans="1:5" x14ac:dyDescent="0.2">
      <c r="A60" s="2" t="s">
        <v>175</v>
      </c>
      <c r="B60" s="3" t="s">
        <v>174</v>
      </c>
      <c r="C60" s="3"/>
      <c r="D60" s="6"/>
      <c r="E60" s="6"/>
    </row>
    <row r="61" spans="1:5" x14ac:dyDescent="0.2">
      <c r="A61" s="2" t="s">
        <v>173</v>
      </c>
      <c r="B61" s="3" t="s">
        <v>172</v>
      </c>
      <c r="C61" s="3"/>
      <c r="D61" s="6"/>
      <c r="E61" s="6"/>
    </row>
    <row r="62" spans="1:5" x14ac:dyDescent="0.2">
      <c r="A62" s="2" t="s">
        <v>171</v>
      </c>
      <c r="B62" s="3" t="s">
        <v>170</v>
      </c>
      <c r="C62" s="3"/>
      <c r="D62" s="6"/>
      <c r="E62" s="6"/>
    </row>
    <row r="63" spans="1:5" x14ac:dyDescent="0.2">
      <c r="A63" s="2" t="s">
        <v>169</v>
      </c>
      <c r="B63" s="3" t="s">
        <v>168</v>
      </c>
      <c r="C63" s="3"/>
      <c r="D63" s="6"/>
      <c r="E63" s="6"/>
    </row>
    <row r="64" spans="1:5" x14ac:dyDescent="0.2">
      <c r="A64" s="4" t="s">
        <v>279</v>
      </c>
      <c r="B64" s="3" t="s">
        <v>167</v>
      </c>
      <c r="C64" s="3"/>
      <c r="D64" s="7">
        <f>D65</f>
        <v>11331001542</v>
      </c>
      <c r="E64" s="7">
        <f>E65</f>
        <v>11837246528</v>
      </c>
    </row>
    <row r="65" spans="1:5" x14ac:dyDescent="0.2">
      <c r="A65" s="2" t="s">
        <v>166</v>
      </c>
      <c r="B65" s="3" t="s">
        <v>165</v>
      </c>
      <c r="C65" s="3"/>
      <c r="D65" s="6">
        <v>11331001542</v>
      </c>
      <c r="E65" s="6">
        <v>11837246528</v>
      </c>
    </row>
    <row r="66" spans="1:5" x14ac:dyDescent="0.2">
      <c r="A66" s="2" t="s">
        <v>164</v>
      </c>
      <c r="B66" s="3" t="s">
        <v>163</v>
      </c>
      <c r="C66" s="3"/>
      <c r="D66" s="6">
        <v>0</v>
      </c>
      <c r="E66" s="6">
        <v>0</v>
      </c>
    </row>
    <row r="67" spans="1:5" x14ac:dyDescent="0.2">
      <c r="A67" s="2" t="s">
        <v>162</v>
      </c>
      <c r="B67" s="3" t="s">
        <v>161</v>
      </c>
      <c r="C67" s="3"/>
      <c r="D67" s="6">
        <v>0</v>
      </c>
      <c r="E67" s="6">
        <v>0</v>
      </c>
    </row>
    <row r="68" spans="1:5" x14ac:dyDescent="0.2">
      <c r="A68" s="2" t="s">
        <v>160</v>
      </c>
      <c r="B68" s="3" t="s">
        <v>159</v>
      </c>
      <c r="C68" s="3"/>
      <c r="D68" s="6">
        <v>0</v>
      </c>
      <c r="E68" s="6">
        <v>0</v>
      </c>
    </row>
    <row r="69" spans="1:5" x14ac:dyDescent="0.2">
      <c r="A69" s="2" t="s">
        <v>158</v>
      </c>
      <c r="B69" s="3" t="s">
        <v>157</v>
      </c>
      <c r="C69" s="3"/>
      <c r="D69" s="6">
        <v>0</v>
      </c>
      <c r="E69" s="6">
        <v>0</v>
      </c>
    </row>
    <row r="70" spans="1:5" ht="12.75" x14ac:dyDescent="0.2">
      <c r="A70" s="4" t="s">
        <v>156</v>
      </c>
      <c r="B70" s="3" t="s">
        <v>155</v>
      </c>
      <c r="C70" s="3"/>
      <c r="D70" s="13">
        <f>D7+D33</f>
        <v>168546384877</v>
      </c>
      <c r="E70" s="13">
        <f>E7+E33</f>
        <v>158732342926</v>
      </c>
    </row>
    <row r="71" spans="1:5" x14ac:dyDescent="0.2">
      <c r="A71" s="4" t="s">
        <v>154</v>
      </c>
      <c r="B71" s="3"/>
      <c r="C71" s="3"/>
      <c r="D71" s="7" t="s">
        <v>49</v>
      </c>
      <c r="E71" s="7" t="s">
        <v>49</v>
      </c>
    </row>
    <row r="72" spans="1:5" x14ac:dyDescent="0.2">
      <c r="A72" s="4" t="s">
        <v>325</v>
      </c>
      <c r="B72" s="3" t="s">
        <v>153</v>
      </c>
      <c r="C72" s="3"/>
      <c r="D72" s="7">
        <f>D73+D88</f>
        <v>40069883248</v>
      </c>
      <c r="E72" s="7">
        <f>E73+E88</f>
        <v>32232342926</v>
      </c>
    </row>
    <row r="73" spans="1:5" x14ac:dyDescent="0.2">
      <c r="A73" s="4" t="s">
        <v>152</v>
      </c>
      <c r="B73" s="3" t="s">
        <v>151</v>
      </c>
      <c r="C73" s="3"/>
      <c r="D73" s="7">
        <f>SUM(D74:D86)</f>
        <v>38244969498</v>
      </c>
      <c r="E73" s="7">
        <f>SUM(E74:E86)</f>
        <v>30646429176</v>
      </c>
    </row>
    <row r="74" spans="1:5" x14ac:dyDescent="0.2">
      <c r="A74" s="2" t="s">
        <v>150</v>
      </c>
      <c r="B74" s="3" t="s">
        <v>149</v>
      </c>
      <c r="C74" s="3"/>
      <c r="D74" s="6">
        <v>708975088</v>
      </c>
      <c r="E74" s="6">
        <v>153254313</v>
      </c>
    </row>
    <row r="75" spans="1:5" x14ac:dyDescent="0.2">
      <c r="A75" s="2" t="s">
        <v>148</v>
      </c>
      <c r="B75" s="3" t="s">
        <v>147</v>
      </c>
      <c r="C75" s="3"/>
      <c r="D75" s="6">
        <v>34300549</v>
      </c>
      <c r="E75" s="6">
        <v>36560000</v>
      </c>
    </row>
    <row r="76" spans="1:5" x14ac:dyDescent="0.2">
      <c r="A76" s="2" t="s">
        <v>146</v>
      </c>
      <c r="B76" s="3" t="s">
        <v>145</v>
      </c>
      <c r="C76" s="3"/>
      <c r="D76" s="6">
        <v>11839520897</v>
      </c>
      <c r="E76" s="6">
        <v>13681765765</v>
      </c>
    </row>
    <row r="77" spans="1:5" x14ac:dyDescent="0.2">
      <c r="A77" s="2" t="s">
        <v>144</v>
      </c>
      <c r="B77" s="3" t="s">
        <v>143</v>
      </c>
      <c r="C77" s="3"/>
      <c r="D77" s="6">
        <v>779322978</v>
      </c>
      <c r="E77" s="6">
        <v>1276235675</v>
      </c>
    </row>
    <row r="78" spans="1:5" x14ac:dyDescent="0.2">
      <c r="A78" s="2" t="s">
        <v>142</v>
      </c>
      <c r="B78" s="3" t="s">
        <v>141</v>
      </c>
      <c r="C78" s="3"/>
      <c r="D78" s="6">
        <v>145881739</v>
      </c>
      <c r="E78" s="6">
        <v>745180691</v>
      </c>
    </row>
    <row r="79" spans="1:5" x14ac:dyDescent="0.2">
      <c r="A79" s="2" t="s">
        <v>140</v>
      </c>
      <c r="B79" s="3" t="s">
        <v>139</v>
      </c>
      <c r="C79" s="3"/>
      <c r="D79" s="6">
        <v>0</v>
      </c>
      <c r="E79" s="6"/>
    </row>
    <row r="80" spans="1:5" x14ac:dyDescent="0.2">
      <c r="A80" s="2" t="s">
        <v>138</v>
      </c>
      <c r="B80" s="3" t="s">
        <v>137</v>
      </c>
      <c r="C80" s="3"/>
      <c r="D80" s="6">
        <v>0</v>
      </c>
      <c r="E80" s="6"/>
    </row>
    <row r="81" spans="1:5" x14ac:dyDescent="0.2">
      <c r="A81" s="2" t="s">
        <v>136</v>
      </c>
      <c r="B81" s="3" t="s">
        <v>135</v>
      </c>
      <c r="C81" s="3"/>
      <c r="D81" s="6"/>
      <c r="E81" s="6">
        <v>416306873</v>
      </c>
    </row>
    <row r="82" spans="1:5" x14ac:dyDescent="0.2">
      <c r="A82" s="2" t="s">
        <v>134</v>
      </c>
      <c r="B82" s="3" t="s">
        <v>133</v>
      </c>
      <c r="C82" s="3"/>
      <c r="D82" s="6">
        <v>13391238443</v>
      </c>
      <c r="E82" s="6">
        <v>14432996952</v>
      </c>
    </row>
    <row r="83" spans="1:5" x14ac:dyDescent="0.2">
      <c r="A83" s="2" t="s">
        <v>132</v>
      </c>
      <c r="B83" s="3" t="s">
        <v>131</v>
      </c>
      <c r="C83" s="3"/>
      <c r="D83" s="6">
        <v>12897693964</v>
      </c>
      <c r="E83" s="6">
        <v>1456093067</v>
      </c>
    </row>
    <row r="84" spans="1:5" x14ac:dyDescent="0.2">
      <c r="A84" s="2" t="s">
        <v>130</v>
      </c>
      <c r="B84" s="3" t="s">
        <v>129</v>
      </c>
      <c r="C84" s="3"/>
      <c r="D84" s="6">
        <v>0</v>
      </c>
      <c r="E84" s="6"/>
    </row>
    <row r="85" spans="1:5" x14ac:dyDescent="0.2">
      <c r="A85" s="2" t="s">
        <v>128</v>
      </c>
      <c r="B85" s="3" t="s">
        <v>127</v>
      </c>
      <c r="C85" s="3"/>
      <c r="D85" s="6">
        <v>-1551964160</v>
      </c>
      <c r="E85" s="6">
        <v>-1551964160</v>
      </c>
    </row>
    <row r="86" spans="1:5" x14ac:dyDescent="0.2">
      <c r="A86" s="2" t="s">
        <v>126</v>
      </c>
      <c r="B86" s="3" t="s">
        <v>125</v>
      </c>
      <c r="C86" s="3"/>
      <c r="D86" s="6"/>
      <c r="E86" s="6">
        <v>0</v>
      </c>
    </row>
    <row r="87" spans="1:5" x14ac:dyDescent="0.2">
      <c r="A87" s="2" t="s">
        <v>124</v>
      </c>
      <c r="B87" s="3" t="s">
        <v>123</v>
      </c>
      <c r="C87" s="3"/>
      <c r="D87" s="6">
        <v>0</v>
      </c>
      <c r="E87" s="6">
        <v>0</v>
      </c>
    </row>
    <row r="88" spans="1:5" x14ac:dyDescent="0.2">
      <c r="A88" s="4" t="s">
        <v>122</v>
      </c>
      <c r="B88" s="3" t="s">
        <v>121</v>
      </c>
      <c r="C88" s="3"/>
      <c r="D88" s="7">
        <f>D95</f>
        <v>1824913750</v>
      </c>
      <c r="E88" s="7">
        <f>E95</f>
        <v>1585913750</v>
      </c>
    </row>
    <row r="89" spans="1:5" x14ac:dyDescent="0.2">
      <c r="A89" s="2" t="s">
        <v>120</v>
      </c>
      <c r="B89" s="3" t="s">
        <v>119</v>
      </c>
      <c r="C89" s="3"/>
      <c r="D89" s="6">
        <v>0</v>
      </c>
      <c r="E89" s="6">
        <v>0</v>
      </c>
    </row>
    <row r="90" spans="1:5" x14ac:dyDescent="0.2">
      <c r="A90" s="2" t="s">
        <v>118</v>
      </c>
      <c r="B90" s="3" t="s">
        <v>117</v>
      </c>
      <c r="C90" s="3"/>
      <c r="D90" s="6">
        <v>0</v>
      </c>
      <c r="E90" s="6">
        <v>0</v>
      </c>
    </row>
    <row r="91" spans="1:5" x14ac:dyDescent="0.2">
      <c r="A91" s="2" t="s">
        <v>116</v>
      </c>
      <c r="B91" s="3" t="s">
        <v>115</v>
      </c>
      <c r="C91" s="3"/>
      <c r="D91" s="6">
        <v>0</v>
      </c>
      <c r="E91" s="6">
        <v>0</v>
      </c>
    </row>
    <row r="92" spans="1:5" x14ac:dyDescent="0.2">
      <c r="A92" s="2" t="s">
        <v>114</v>
      </c>
      <c r="B92" s="3" t="s">
        <v>113</v>
      </c>
      <c r="C92" s="3"/>
      <c r="D92" s="6">
        <v>0</v>
      </c>
      <c r="E92" s="6">
        <v>0</v>
      </c>
    </row>
    <row r="93" spans="1:5" x14ac:dyDescent="0.2">
      <c r="A93" s="2" t="s">
        <v>112</v>
      </c>
      <c r="B93" s="3" t="s">
        <v>111</v>
      </c>
      <c r="C93" s="3"/>
      <c r="D93" s="6">
        <v>0</v>
      </c>
      <c r="E93" s="6">
        <v>0</v>
      </c>
    </row>
    <row r="94" spans="1:5" x14ac:dyDescent="0.2">
      <c r="A94" s="2" t="s">
        <v>110</v>
      </c>
      <c r="B94" s="3" t="s">
        <v>109</v>
      </c>
      <c r="C94" s="3"/>
      <c r="D94" s="6">
        <v>0</v>
      </c>
      <c r="E94" s="6">
        <v>0</v>
      </c>
    </row>
    <row r="95" spans="1:5" x14ac:dyDescent="0.2">
      <c r="A95" s="2" t="s">
        <v>108</v>
      </c>
      <c r="B95" s="3" t="s">
        <v>107</v>
      </c>
      <c r="C95" s="3"/>
      <c r="D95" s="6">
        <v>1824913750</v>
      </c>
      <c r="E95" s="6">
        <v>1585913750</v>
      </c>
    </row>
    <row r="96" spans="1:5" x14ac:dyDescent="0.2">
      <c r="A96" s="2" t="s">
        <v>106</v>
      </c>
      <c r="B96" s="3" t="s">
        <v>105</v>
      </c>
      <c r="C96" s="3"/>
      <c r="D96" s="6">
        <v>0</v>
      </c>
      <c r="E96" s="6">
        <v>0</v>
      </c>
    </row>
    <row r="97" spans="1:5" x14ac:dyDescent="0.2">
      <c r="A97" s="2" t="s">
        <v>104</v>
      </c>
      <c r="B97" s="3" t="s">
        <v>103</v>
      </c>
      <c r="C97" s="3"/>
      <c r="D97" s="6">
        <v>0</v>
      </c>
      <c r="E97" s="6">
        <v>0</v>
      </c>
    </row>
    <row r="98" spans="1:5" x14ac:dyDescent="0.2">
      <c r="A98" s="2" t="s">
        <v>102</v>
      </c>
      <c r="B98" s="3" t="s">
        <v>101</v>
      </c>
      <c r="C98" s="3"/>
      <c r="D98" s="6">
        <v>0</v>
      </c>
      <c r="E98" s="6">
        <v>0</v>
      </c>
    </row>
    <row r="99" spans="1:5" x14ac:dyDescent="0.2">
      <c r="A99" s="2" t="s">
        <v>100</v>
      </c>
      <c r="B99" s="3" t="s">
        <v>99</v>
      </c>
      <c r="C99" s="3"/>
      <c r="D99" s="6">
        <v>0</v>
      </c>
      <c r="E99" s="6">
        <v>0</v>
      </c>
    </row>
    <row r="100" spans="1:5" x14ac:dyDescent="0.2">
      <c r="A100" s="2" t="s">
        <v>98</v>
      </c>
      <c r="B100" s="3" t="s">
        <v>97</v>
      </c>
      <c r="C100" s="3"/>
      <c r="D100" s="6">
        <v>0</v>
      </c>
      <c r="E100" s="6">
        <v>0</v>
      </c>
    </row>
    <row r="101" spans="1:5" x14ac:dyDescent="0.2">
      <c r="A101" s="2" t="s">
        <v>96</v>
      </c>
      <c r="B101" s="3" t="s">
        <v>95</v>
      </c>
      <c r="C101" s="3"/>
      <c r="D101" s="6">
        <v>0</v>
      </c>
      <c r="E101" s="6">
        <v>0</v>
      </c>
    </row>
    <row r="102" spans="1:5" x14ac:dyDescent="0.2">
      <c r="A102" s="4" t="s">
        <v>326</v>
      </c>
      <c r="B102" s="3" t="s">
        <v>94</v>
      </c>
      <c r="C102" s="3"/>
      <c r="D102" s="7">
        <f>D103</f>
        <v>128476501629</v>
      </c>
      <c r="E102" s="7">
        <f>E103</f>
        <v>126500000000</v>
      </c>
    </row>
    <row r="103" spans="1:5" x14ac:dyDescent="0.2">
      <c r="A103" s="4" t="s">
        <v>93</v>
      </c>
      <c r="B103" s="3" t="s">
        <v>92</v>
      </c>
      <c r="C103" s="3"/>
      <c r="D103" s="7">
        <f>D104+D107+D116</f>
        <v>128476501629</v>
      </c>
      <c r="E103" s="7">
        <f>E104+E107+E116</f>
        <v>126500000000</v>
      </c>
    </row>
    <row r="104" spans="1:5" x14ac:dyDescent="0.2">
      <c r="A104" s="4" t="s">
        <v>91</v>
      </c>
      <c r="B104" s="3" t="s">
        <v>90</v>
      </c>
      <c r="C104" s="3"/>
      <c r="D104" s="7">
        <f>D105</f>
        <v>126500000000</v>
      </c>
      <c r="E104" s="7">
        <f>E105</f>
        <v>126500000000</v>
      </c>
    </row>
    <row r="105" spans="1:5" x14ac:dyDescent="0.2">
      <c r="A105" s="2" t="s">
        <v>89</v>
      </c>
      <c r="B105" s="3" t="s">
        <v>88</v>
      </c>
      <c r="C105" s="3"/>
      <c r="D105" s="6">
        <v>126500000000</v>
      </c>
      <c r="E105" s="6">
        <v>126500000000</v>
      </c>
    </row>
    <row r="106" spans="1:5" x14ac:dyDescent="0.2">
      <c r="A106" s="2" t="s">
        <v>87</v>
      </c>
      <c r="B106" s="3" t="s">
        <v>86</v>
      </c>
      <c r="C106" s="3"/>
      <c r="D106" s="6">
        <v>0</v>
      </c>
      <c r="E106" s="6">
        <v>0</v>
      </c>
    </row>
    <row r="107" spans="1:5" x14ac:dyDescent="0.2">
      <c r="A107" s="2" t="s">
        <v>85</v>
      </c>
      <c r="B107" s="3" t="s">
        <v>84</v>
      </c>
      <c r="C107" s="3"/>
      <c r="D107" s="6"/>
      <c r="E107" s="6"/>
    </row>
    <row r="108" spans="1:5" x14ac:dyDescent="0.2">
      <c r="A108" s="2" t="s">
        <v>83</v>
      </c>
      <c r="B108" s="3" t="s">
        <v>82</v>
      </c>
      <c r="C108" s="3"/>
      <c r="D108" s="6">
        <v>0</v>
      </c>
      <c r="E108" s="6">
        <v>0</v>
      </c>
    </row>
    <row r="109" spans="1:5" x14ac:dyDescent="0.2">
      <c r="A109" s="2" t="s">
        <v>81</v>
      </c>
      <c r="B109" s="3" t="s">
        <v>80</v>
      </c>
      <c r="C109" s="3"/>
      <c r="D109" s="6">
        <v>0</v>
      </c>
      <c r="E109" s="6">
        <v>0</v>
      </c>
    </row>
    <row r="110" spans="1:5" x14ac:dyDescent="0.2">
      <c r="A110" s="2" t="s">
        <v>79</v>
      </c>
      <c r="B110" s="3" t="s">
        <v>78</v>
      </c>
      <c r="C110" s="3"/>
      <c r="D110" s="6">
        <v>0</v>
      </c>
      <c r="E110" s="6">
        <v>0</v>
      </c>
    </row>
    <row r="111" spans="1:5" x14ac:dyDescent="0.2">
      <c r="A111" s="2" t="s">
        <v>77</v>
      </c>
      <c r="B111" s="3" t="s">
        <v>76</v>
      </c>
      <c r="C111" s="3"/>
      <c r="D111" s="6">
        <v>0</v>
      </c>
      <c r="E111" s="6">
        <v>0</v>
      </c>
    </row>
    <row r="112" spans="1:5" x14ac:dyDescent="0.2">
      <c r="A112" s="2" t="s">
        <v>75</v>
      </c>
      <c r="B112" s="3" t="s">
        <v>74</v>
      </c>
      <c r="C112" s="3"/>
      <c r="D112" s="6">
        <v>0</v>
      </c>
      <c r="E112" s="6">
        <v>0</v>
      </c>
    </row>
    <row r="113" spans="1:5" x14ac:dyDescent="0.2">
      <c r="A113" s="2" t="s">
        <v>73</v>
      </c>
      <c r="B113" s="3" t="s">
        <v>72</v>
      </c>
      <c r="C113" s="3"/>
      <c r="D113" s="6">
        <v>0</v>
      </c>
      <c r="E113" s="6">
        <v>0</v>
      </c>
    </row>
    <row r="114" spans="1:5" x14ac:dyDescent="0.2">
      <c r="A114" s="2" t="s">
        <v>71</v>
      </c>
      <c r="B114" s="3" t="s">
        <v>70</v>
      </c>
      <c r="C114" s="3"/>
      <c r="D114" s="6">
        <v>0</v>
      </c>
      <c r="E114" s="6">
        <v>0</v>
      </c>
    </row>
    <row r="115" spans="1:5" x14ac:dyDescent="0.2">
      <c r="A115" s="2" t="s">
        <v>69</v>
      </c>
      <c r="B115" s="3" t="s">
        <v>68</v>
      </c>
      <c r="C115" s="3"/>
      <c r="D115" s="6">
        <v>0</v>
      </c>
      <c r="E115" s="6">
        <v>0</v>
      </c>
    </row>
    <row r="116" spans="1:5" x14ac:dyDescent="0.2">
      <c r="A116" s="4" t="s">
        <v>67</v>
      </c>
      <c r="B116" s="3" t="s">
        <v>66</v>
      </c>
      <c r="C116" s="3"/>
      <c r="D116" s="7">
        <f>SUM(D117:D119)</f>
        <v>1976501629</v>
      </c>
      <c r="E116" s="7">
        <f>SUM(E117:E119)</f>
        <v>0</v>
      </c>
    </row>
    <row r="117" spans="1:5" x14ac:dyDescent="0.2">
      <c r="A117" s="2" t="s">
        <v>65</v>
      </c>
      <c r="B117" s="3" t="s">
        <v>64</v>
      </c>
      <c r="C117" s="3"/>
      <c r="D117" s="6"/>
      <c r="E117" s="6"/>
    </row>
    <row r="118" spans="1:5" x14ac:dyDescent="0.2">
      <c r="A118" s="2" t="s">
        <v>63</v>
      </c>
      <c r="B118" s="3" t="s">
        <v>62</v>
      </c>
      <c r="C118" s="3"/>
      <c r="D118" s="6">
        <v>1976501629</v>
      </c>
      <c r="E118" s="6"/>
    </row>
    <row r="119" spans="1:5" x14ac:dyDescent="0.2">
      <c r="A119" s="2" t="s">
        <v>61</v>
      </c>
      <c r="B119" s="3" t="s">
        <v>60</v>
      </c>
      <c r="C119" s="3"/>
      <c r="D119" s="6"/>
      <c r="E119" s="6"/>
    </row>
    <row r="120" spans="1:5" x14ac:dyDescent="0.2">
      <c r="A120" s="2" t="s">
        <v>59</v>
      </c>
      <c r="B120" s="3" t="s">
        <v>58</v>
      </c>
      <c r="C120" s="3"/>
      <c r="D120" s="6">
        <v>0</v>
      </c>
      <c r="E120" s="6">
        <v>0</v>
      </c>
    </row>
    <row r="121" spans="1:5" x14ac:dyDescent="0.2">
      <c r="A121" s="4" t="s">
        <v>57</v>
      </c>
      <c r="B121" s="3" t="s">
        <v>56</v>
      </c>
      <c r="C121" s="3"/>
      <c r="D121" s="7">
        <v>0</v>
      </c>
      <c r="E121" s="7">
        <v>0</v>
      </c>
    </row>
    <row r="122" spans="1:5" x14ac:dyDescent="0.2">
      <c r="A122" s="2" t="s">
        <v>55</v>
      </c>
      <c r="B122" s="3" t="s">
        <v>54</v>
      </c>
      <c r="C122" s="3"/>
      <c r="D122" s="6">
        <v>0</v>
      </c>
      <c r="E122" s="6">
        <v>0</v>
      </c>
    </row>
    <row r="123" spans="1:5" x14ac:dyDescent="0.2">
      <c r="A123" s="2" t="s">
        <v>53</v>
      </c>
      <c r="B123" s="3" t="s">
        <v>52</v>
      </c>
      <c r="C123" s="3"/>
      <c r="D123" s="6">
        <v>0</v>
      </c>
      <c r="E123" s="6">
        <v>0</v>
      </c>
    </row>
    <row r="124" spans="1:5" x14ac:dyDescent="0.2">
      <c r="A124" s="4" t="s">
        <v>51</v>
      </c>
      <c r="B124" s="3" t="s">
        <v>50</v>
      </c>
      <c r="C124" s="3"/>
      <c r="D124" s="7">
        <f>D72+D102</f>
        <v>168546384877</v>
      </c>
      <c r="E124" s="7">
        <f>E72+E102</f>
        <v>158732342926</v>
      </c>
    </row>
    <row r="125" spans="1:5" x14ac:dyDescent="0.2">
      <c r="D125" s="8"/>
      <c r="E125" s="8"/>
    </row>
  </sheetData>
  <mergeCells count="3">
    <mergeCell ref="C1:D1"/>
    <mergeCell ref="A2:D2"/>
    <mergeCell ref="D4:E4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D29" sqref="D29"/>
    </sheetView>
  </sheetViews>
  <sheetFormatPr defaultRowHeight="12" x14ac:dyDescent="0.2"/>
  <cols>
    <col min="1" max="1" width="29.88671875" style="1" customWidth="1"/>
    <col min="2" max="2" width="4" style="1" customWidth="1"/>
    <col min="3" max="3" width="8.88671875" style="1" hidden="1" customWidth="1"/>
    <col min="4" max="4" width="13.88671875" style="1" customWidth="1"/>
    <col min="5" max="6" width="18.33203125" style="1" customWidth="1"/>
    <col min="7" max="16384" width="8.88671875" style="1"/>
  </cols>
  <sheetData>
    <row r="1" spans="1:6" s="14" customFormat="1" x14ac:dyDescent="0.2">
      <c r="A1" s="19" t="s">
        <v>320</v>
      </c>
    </row>
    <row r="2" spans="1:6" ht="20.100000000000001" customHeight="1" x14ac:dyDescent="0.2">
      <c r="A2" s="23" t="s">
        <v>316</v>
      </c>
      <c r="B2" s="22"/>
      <c r="C2" s="22"/>
      <c r="D2" s="22"/>
    </row>
    <row r="3" spans="1:6" ht="12.75" x14ac:dyDescent="0.2">
      <c r="D3" s="21" t="s">
        <v>319</v>
      </c>
    </row>
    <row r="4" spans="1:6" x14ac:dyDescent="0.2">
      <c r="A4" s="5" t="s">
        <v>48</v>
      </c>
      <c r="B4" s="5" t="s">
        <v>47</v>
      </c>
      <c r="C4" s="5" t="s">
        <v>46</v>
      </c>
      <c r="D4" s="5" t="s">
        <v>327</v>
      </c>
      <c r="E4" s="20"/>
      <c r="F4" s="20"/>
    </row>
    <row r="5" spans="1:6" x14ac:dyDescent="0.2">
      <c r="A5" s="2" t="s">
        <v>45</v>
      </c>
      <c r="B5" s="3" t="s">
        <v>44</v>
      </c>
      <c r="C5" s="3"/>
      <c r="D5" s="6">
        <v>176215181584</v>
      </c>
    </row>
    <row r="6" spans="1:6" x14ac:dyDescent="0.2">
      <c r="A6" s="2" t="s">
        <v>43</v>
      </c>
      <c r="B6" s="3" t="s">
        <v>42</v>
      </c>
      <c r="C6" s="3"/>
      <c r="D6" s="6">
        <v>0</v>
      </c>
    </row>
    <row r="7" spans="1:6" x14ac:dyDescent="0.2">
      <c r="A7" s="4" t="s">
        <v>41</v>
      </c>
      <c r="B7" s="3" t="s">
        <v>40</v>
      </c>
      <c r="C7" s="3"/>
      <c r="D7" s="7">
        <f>D5-D6</f>
        <v>176215181584</v>
      </c>
    </row>
    <row r="8" spans="1:6" x14ac:dyDescent="0.2">
      <c r="A8" s="2" t="s">
        <v>39</v>
      </c>
      <c r="B8" s="3" t="s">
        <v>38</v>
      </c>
      <c r="C8" s="3"/>
      <c r="D8" s="6">
        <v>163643690923</v>
      </c>
    </row>
    <row r="9" spans="1:6" x14ac:dyDescent="0.2">
      <c r="A9" s="4" t="s">
        <v>37</v>
      </c>
      <c r="B9" s="3" t="s">
        <v>36</v>
      </c>
      <c r="C9" s="3"/>
      <c r="D9" s="7">
        <f>D7-D8</f>
        <v>12571490661</v>
      </c>
      <c r="E9" s="27"/>
    </row>
    <row r="10" spans="1:6" x14ac:dyDescent="0.2">
      <c r="A10" s="2" t="s">
        <v>35</v>
      </c>
      <c r="B10" s="3" t="s">
        <v>34</v>
      </c>
      <c r="C10" s="3"/>
      <c r="D10" s="6">
        <v>2737329661</v>
      </c>
    </row>
    <row r="11" spans="1:6" x14ac:dyDescent="0.2">
      <c r="A11" s="2" t="s">
        <v>33</v>
      </c>
      <c r="B11" s="3" t="s">
        <v>32</v>
      </c>
      <c r="C11" s="3"/>
      <c r="D11" s="6">
        <v>822174521</v>
      </c>
    </row>
    <row r="12" spans="1:6" x14ac:dyDescent="0.2">
      <c r="A12" s="2" t="s">
        <v>31</v>
      </c>
      <c r="B12" s="3" t="s">
        <v>30</v>
      </c>
      <c r="C12" s="3"/>
      <c r="D12" s="6">
        <v>530687585</v>
      </c>
    </row>
    <row r="13" spans="1:6" x14ac:dyDescent="0.2">
      <c r="A13" s="2" t="s">
        <v>29</v>
      </c>
      <c r="B13" s="3" t="s">
        <v>28</v>
      </c>
      <c r="C13" s="3"/>
      <c r="D13" s="6">
        <v>0</v>
      </c>
    </row>
    <row r="14" spans="1:6" x14ac:dyDescent="0.2">
      <c r="A14" s="2" t="s">
        <v>27</v>
      </c>
      <c r="B14" s="3" t="s">
        <v>26</v>
      </c>
      <c r="C14" s="3"/>
      <c r="D14" s="6">
        <v>8697291516</v>
      </c>
    </row>
    <row r="15" spans="1:6" x14ac:dyDescent="0.2">
      <c r="A15" s="2" t="s">
        <v>25</v>
      </c>
      <c r="B15" s="3" t="s">
        <v>24</v>
      </c>
      <c r="C15" s="3"/>
      <c r="D15" s="6">
        <v>4036967693</v>
      </c>
    </row>
    <row r="16" spans="1:6" x14ac:dyDescent="0.2">
      <c r="A16" s="4" t="s">
        <v>23</v>
      </c>
      <c r="B16" s="3" t="s">
        <v>22</v>
      </c>
      <c r="C16" s="3"/>
      <c r="D16" s="7">
        <f>D9+D10-D11-D14-D15</f>
        <v>1752386592</v>
      </c>
      <c r="E16" s="27"/>
    </row>
    <row r="17" spans="1:4" x14ac:dyDescent="0.2">
      <c r="A17" s="2" t="s">
        <v>21</v>
      </c>
      <c r="B17" s="3" t="s">
        <v>20</v>
      </c>
      <c r="C17" s="3"/>
      <c r="D17" s="6">
        <v>949656907</v>
      </c>
    </row>
    <row r="18" spans="1:4" x14ac:dyDescent="0.2">
      <c r="A18" s="2" t="s">
        <v>19</v>
      </c>
      <c r="B18" s="3" t="s">
        <v>18</v>
      </c>
      <c r="C18" s="3"/>
      <c r="D18" s="6">
        <v>190506949</v>
      </c>
    </row>
    <row r="19" spans="1:4" x14ac:dyDescent="0.2">
      <c r="A19" s="4" t="s">
        <v>17</v>
      </c>
      <c r="B19" s="3" t="s">
        <v>16</v>
      </c>
      <c r="C19" s="3"/>
      <c r="D19" s="7">
        <f>D17-D18</f>
        <v>759149958</v>
      </c>
    </row>
    <row r="20" spans="1:4" x14ac:dyDescent="0.2">
      <c r="A20" s="4" t="s">
        <v>15</v>
      </c>
      <c r="B20" s="3" t="s">
        <v>14</v>
      </c>
      <c r="C20" s="3"/>
      <c r="D20" s="7">
        <f>D16+D19</f>
        <v>2511536550</v>
      </c>
    </row>
    <row r="21" spans="1:4" x14ac:dyDescent="0.2">
      <c r="A21" s="2" t="s">
        <v>13</v>
      </c>
      <c r="B21" s="3" t="s">
        <v>12</v>
      </c>
      <c r="C21" s="3"/>
      <c r="D21" s="7">
        <v>535034921</v>
      </c>
    </row>
    <row r="22" spans="1:4" x14ac:dyDescent="0.2">
      <c r="A22" s="2" t="s">
        <v>11</v>
      </c>
      <c r="B22" s="3" t="s">
        <v>10</v>
      </c>
      <c r="C22" s="3"/>
      <c r="D22" s="7"/>
    </row>
    <row r="23" spans="1:4" x14ac:dyDescent="0.2">
      <c r="A23" s="4" t="s">
        <v>9</v>
      </c>
      <c r="B23" s="3" t="s">
        <v>8</v>
      </c>
      <c r="C23" s="3"/>
      <c r="D23" s="7">
        <f>D20-D21</f>
        <v>1976501629</v>
      </c>
    </row>
    <row r="24" spans="1:4" x14ac:dyDescent="0.2">
      <c r="A24" s="2" t="s">
        <v>7</v>
      </c>
      <c r="B24" s="3" t="s">
        <v>6</v>
      </c>
      <c r="C24" s="3"/>
      <c r="D24" s="6">
        <v>0</v>
      </c>
    </row>
    <row r="25" spans="1:4" x14ac:dyDescent="0.2">
      <c r="A25" s="2" t="s">
        <v>5</v>
      </c>
      <c r="B25" s="3" t="s">
        <v>4</v>
      </c>
      <c r="C25" s="3"/>
      <c r="D25" s="6">
        <v>0</v>
      </c>
    </row>
    <row r="26" spans="1:4" x14ac:dyDescent="0.2">
      <c r="A26" s="2" t="s">
        <v>3</v>
      </c>
      <c r="B26" s="3" t="s">
        <v>2</v>
      </c>
      <c r="C26" s="3"/>
      <c r="D26" s="6">
        <v>156</v>
      </c>
    </row>
    <row r="27" spans="1:4" x14ac:dyDescent="0.2">
      <c r="A27" s="2" t="s">
        <v>1</v>
      </c>
      <c r="B27" s="3" t="s">
        <v>0</v>
      </c>
      <c r="C27" s="3"/>
      <c r="D27" s="6">
        <v>156</v>
      </c>
    </row>
  </sheetData>
  <mergeCells count="1">
    <mergeCell ref="A2:D2"/>
  </mergeCell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3" workbookViewId="0">
      <selection activeCell="D36" sqref="D36"/>
    </sheetView>
  </sheetViews>
  <sheetFormatPr defaultRowHeight="12" x14ac:dyDescent="0.2"/>
  <cols>
    <col min="1" max="1" width="38.88671875" style="10" customWidth="1"/>
    <col min="2" max="2" width="4.33203125" style="10" customWidth="1"/>
    <col min="3" max="3" width="8.88671875" style="10" hidden="1" customWidth="1"/>
    <col min="4" max="4" width="13.44140625" style="10" customWidth="1"/>
    <col min="5" max="5" width="20.33203125" style="10" customWidth="1"/>
    <col min="6" max="16384" width="8.88671875" style="10"/>
  </cols>
  <sheetData>
    <row r="1" spans="1:4" x14ac:dyDescent="0.2">
      <c r="A1" s="19" t="s">
        <v>320</v>
      </c>
      <c r="C1" s="22" t="s">
        <v>49</v>
      </c>
      <c r="D1" s="22"/>
    </row>
    <row r="2" spans="1:4" ht="20.100000000000001" customHeight="1" x14ac:dyDescent="0.2">
      <c r="A2" s="23" t="s">
        <v>318</v>
      </c>
      <c r="B2" s="22"/>
      <c r="C2" s="22"/>
      <c r="D2" s="22"/>
    </row>
    <row r="4" spans="1:4" ht="12.75" x14ac:dyDescent="0.2">
      <c r="D4" s="21" t="s">
        <v>319</v>
      </c>
    </row>
    <row r="5" spans="1:4" x14ac:dyDescent="0.2">
      <c r="A5" s="11" t="s">
        <v>48</v>
      </c>
      <c r="B5" s="11" t="s">
        <v>47</v>
      </c>
      <c r="C5" s="11" t="s">
        <v>46</v>
      </c>
      <c r="D5" s="11" t="s">
        <v>328</v>
      </c>
    </row>
    <row r="6" spans="1:4" ht="12.75" x14ac:dyDescent="0.2">
      <c r="A6" s="4" t="s">
        <v>324</v>
      </c>
      <c r="B6" s="3"/>
      <c r="C6" s="3"/>
      <c r="D6" s="15"/>
    </row>
    <row r="7" spans="1:4" ht="12.75" x14ac:dyDescent="0.2">
      <c r="A7" s="9" t="s">
        <v>323</v>
      </c>
      <c r="B7" s="3" t="s">
        <v>44</v>
      </c>
      <c r="C7" s="3"/>
      <c r="D7" s="15">
        <v>170704179508</v>
      </c>
    </row>
    <row r="8" spans="1:4" ht="12.75" x14ac:dyDescent="0.2">
      <c r="A8" s="9" t="s">
        <v>315</v>
      </c>
      <c r="B8" s="3" t="s">
        <v>42</v>
      </c>
      <c r="C8" s="3"/>
      <c r="D8" s="15">
        <v>-125816327270</v>
      </c>
    </row>
    <row r="9" spans="1:4" ht="12.75" x14ac:dyDescent="0.2">
      <c r="A9" s="9" t="s">
        <v>314</v>
      </c>
      <c r="B9" s="3" t="s">
        <v>291</v>
      </c>
      <c r="C9" s="3"/>
      <c r="D9" s="15">
        <v>-4453478115</v>
      </c>
    </row>
    <row r="10" spans="1:4" ht="12.75" x14ac:dyDescent="0.2">
      <c r="A10" s="9" t="s">
        <v>313</v>
      </c>
      <c r="B10" s="3" t="s">
        <v>290</v>
      </c>
      <c r="C10" s="3"/>
      <c r="D10" s="15">
        <v>-513576632</v>
      </c>
    </row>
    <row r="11" spans="1:4" ht="12.75" x14ac:dyDescent="0.2">
      <c r="A11" s="9" t="s">
        <v>312</v>
      </c>
      <c r="B11" s="3" t="s">
        <v>289</v>
      </c>
      <c r="C11" s="3"/>
      <c r="D11" s="15">
        <v>-64000000</v>
      </c>
    </row>
    <row r="12" spans="1:4" ht="12.75" x14ac:dyDescent="0.2">
      <c r="A12" s="9" t="s">
        <v>311</v>
      </c>
      <c r="B12" s="3" t="s">
        <v>288</v>
      </c>
      <c r="C12" s="3"/>
      <c r="D12" s="15">
        <v>40858692185</v>
      </c>
    </row>
    <row r="13" spans="1:4" ht="12.75" x14ac:dyDescent="0.2">
      <c r="A13" s="9" t="s">
        <v>310</v>
      </c>
      <c r="B13" s="3" t="s">
        <v>287</v>
      </c>
      <c r="C13" s="3"/>
      <c r="D13" s="15">
        <v>-90511124879</v>
      </c>
    </row>
    <row r="14" spans="1:4" ht="12.75" x14ac:dyDescent="0.2">
      <c r="A14" s="4" t="s">
        <v>309</v>
      </c>
      <c r="B14" s="3" t="s">
        <v>36</v>
      </c>
      <c r="C14" s="3"/>
      <c r="D14" s="13">
        <f>SUM(D7:D13)</f>
        <v>-9795635203</v>
      </c>
    </row>
    <row r="15" spans="1:4" ht="12.75" x14ac:dyDescent="0.2">
      <c r="A15" s="4" t="s">
        <v>321</v>
      </c>
      <c r="B15" s="3"/>
      <c r="C15" s="3"/>
      <c r="D15" s="15"/>
    </row>
    <row r="16" spans="1:4" ht="12.75" x14ac:dyDescent="0.2">
      <c r="A16" s="25" t="s">
        <v>322</v>
      </c>
      <c r="B16" s="3" t="s">
        <v>34</v>
      </c>
      <c r="C16" s="3"/>
      <c r="D16" s="15">
        <v>-3250395455</v>
      </c>
    </row>
    <row r="17" spans="1:4" ht="12.75" x14ac:dyDescent="0.2">
      <c r="A17" s="9" t="s">
        <v>286</v>
      </c>
      <c r="B17" s="3" t="s">
        <v>32</v>
      </c>
      <c r="C17" s="3"/>
      <c r="D17" s="15">
        <v>171545454</v>
      </c>
    </row>
    <row r="18" spans="1:4" ht="12.75" x14ac:dyDescent="0.2">
      <c r="A18" s="9" t="s">
        <v>308</v>
      </c>
      <c r="B18" s="3" t="s">
        <v>30</v>
      </c>
      <c r="C18" s="3"/>
      <c r="D18" s="15"/>
    </row>
    <row r="19" spans="1:4" ht="12.75" x14ac:dyDescent="0.2">
      <c r="A19" s="9" t="s">
        <v>307</v>
      </c>
      <c r="B19" s="3" t="s">
        <v>28</v>
      </c>
      <c r="C19" s="3"/>
      <c r="D19" s="15">
        <v>2320000000</v>
      </c>
    </row>
    <row r="20" spans="1:4" ht="12.75" x14ac:dyDescent="0.2">
      <c r="A20" s="9" t="s">
        <v>306</v>
      </c>
      <c r="B20" s="3" t="s">
        <v>26</v>
      </c>
      <c r="C20" s="3"/>
      <c r="D20" s="15"/>
    </row>
    <row r="21" spans="1:4" ht="12.75" x14ac:dyDescent="0.2">
      <c r="A21" s="9" t="s">
        <v>305</v>
      </c>
      <c r="B21" s="3" t="s">
        <v>24</v>
      </c>
      <c r="C21" s="3"/>
      <c r="D21" s="15"/>
    </row>
    <row r="22" spans="1:4" ht="12.75" x14ac:dyDescent="0.2">
      <c r="A22" s="9" t="s">
        <v>304</v>
      </c>
      <c r="B22" s="3" t="s">
        <v>285</v>
      </c>
      <c r="C22" s="3"/>
      <c r="D22" s="15">
        <v>1597155839</v>
      </c>
    </row>
    <row r="23" spans="1:4" ht="12.75" x14ac:dyDescent="0.2">
      <c r="A23" s="4" t="s">
        <v>303</v>
      </c>
      <c r="B23" s="3" t="s">
        <v>22</v>
      </c>
      <c r="C23" s="3"/>
      <c r="D23" s="13">
        <f>SUM(D16:D22)</f>
        <v>838305838</v>
      </c>
    </row>
    <row r="24" spans="1:4" ht="12.75" x14ac:dyDescent="0.2">
      <c r="A24" s="4" t="s">
        <v>302</v>
      </c>
      <c r="B24" s="3"/>
      <c r="C24" s="3"/>
      <c r="D24" s="15"/>
    </row>
    <row r="25" spans="1:4" ht="12.75" x14ac:dyDescent="0.2">
      <c r="A25" s="9" t="s">
        <v>301</v>
      </c>
      <c r="B25" s="3" t="s">
        <v>20</v>
      </c>
      <c r="C25" s="3"/>
      <c r="D25" s="15"/>
    </row>
    <row r="26" spans="1:4" ht="12.75" x14ac:dyDescent="0.2">
      <c r="A26" s="9" t="s">
        <v>300</v>
      </c>
      <c r="B26" s="3" t="s">
        <v>18</v>
      </c>
      <c r="C26" s="3"/>
      <c r="D26" s="15"/>
    </row>
    <row r="27" spans="1:4" ht="12.75" x14ac:dyDescent="0.2">
      <c r="A27" s="9" t="s">
        <v>299</v>
      </c>
      <c r="B27" s="3" t="s">
        <v>284</v>
      </c>
      <c r="C27" s="3"/>
      <c r="D27" s="15">
        <v>161513166123</v>
      </c>
    </row>
    <row r="28" spans="1:4" ht="12.75" x14ac:dyDescent="0.2">
      <c r="A28" s="9" t="s">
        <v>298</v>
      </c>
      <c r="B28" s="3" t="s">
        <v>283</v>
      </c>
      <c r="C28" s="3"/>
      <c r="D28" s="15">
        <v>-150093530940</v>
      </c>
    </row>
    <row r="29" spans="1:4" ht="12.75" x14ac:dyDescent="0.2">
      <c r="A29" s="9" t="s">
        <v>297</v>
      </c>
      <c r="B29" s="3" t="s">
        <v>282</v>
      </c>
      <c r="C29" s="3"/>
      <c r="D29" s="15"/>
    </row>
    <row r="30" spans="1:4" ht="12.75" x14ac:dyDescent="0.2">
      <c r="A30" s="9" t="s">
        <v>296</v>
      </c>
      <c r="B30" s="3" t="s">
        <v>281</v>
      </c>
      <c r="C30" s="3"/>
      <c r="D30" s="15"/>
    </row>
    <row r="31" spans="1:4" ht="12.75" x14ac:dyDescent="0.2">
      <c r="A31" s="4" t="s">
        <v>295</v>
      </c>
      <c r="B31" s="3" t="s">
        <v>16</v>
      </c>
      <c r="C31" s="3"/>
      <c r="D31" s="13">
        <f>SUM(D27:D30)</f>
        <v>11419635183</v>
      </c>
    </row>
    <row r="32" spans="1:4" ht="12.75" x14ac:dyDescent="0.2">
      <c r="A32" s="4" t="s">
        <v>294</v>
      </c>
      <c r="B32" s="3" t="s">
        <v>14</v>
      </c>
      <c r="C32" s="3"/>
      <c r="D32" s="13">
        <f>D14+D23+D31</f>
        <v>2462305818</v>
      </c>
    </row>
    <row r="33" spans="1:4" ht="12.75" x14ac:dyDescent="0.2">
      <c r="A33" s="9" t="s">
        <v>280</v>
      </c>
      <c r="B33" s="3" t="s">
        <v>8</v>
      </c>
      <c r="C33" s="3"/>
      <c r="D33" s="15">
        <v>969500510</v>
      </c>
    </row>
    <row r="34" spans="1:4" x14ac:dyDescent="0.2">
      <c r="A34" s="9" t="s">
        <v>293</v>
      </c>
      <c r="B34" s="3" t="s">
        <v>6</v>
      </c>
      <c r="C34" s="3"/>
      <c r="D34" s="18">
        <v>1194562</v>
      </c>
    </row>
    <row r="35" spans="1:4" x14ac:dyDescent="0.2">
      <c r="A35" s="4" t="s">
        <v>292</v>
      </c>
      <c r="B35" s="3" t="s">
        <v>2</v>
      </c>
      <c r="C35" s="3"/>
      <c r="D35" s="17">
        <f>D32+D33+D34</f>
        <v>3433000890</v>
      </c>
    </row>
    <row r="36" spans="1:4" x14ac:dyDescent="0.2">
      <c r="D36" s="16"/>
    </row>
    <row r="37" spans="1:4" x14ac:dyDescent="0.2">
      <c r="D37" s="16"/>
    </row>
    <row r="38" spans="1:4" x14ac:dyDescent="0.2">
      <c r="D38" s="16"/>
    </row>
    <row r="39" spans="1:4" x14ac:dyDescent="0.2">
      <c r="D39" s="16"/>
    </row>
  </sheetData>
  <mergeCells count="2">
    <mergeCell ref="C1:D1"/>
    <mergeCell ref="A2:D2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Statement</vt:lpstr>
      <vt:lpstr>CASH FLOW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 Le Thi Thanh</dc:creator>
  <cp:lastModifiedBy>Tram Le Thi Thanh</cp:lastModifiedBy>
  <dcterms:created xsi:type="dcterms:W3CDTF">2020-02-04T09:45:21Z</dcterms:created>
  <dcterms:modified xsi:type="dcterms:W3CDTF">2020-08-20T07:53:15Z</dcterms:modified>
</cp:coreProperties>
</file>